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95" windowHeight="6195" activeTab="0"/>
  </bookViews>
  <sheets>
    <sheet name="DADOS COMPARATIVOS" sheetId="1" r:id="rId1"/>
  </sheets>
  <definedNames>
    <definedName name="_xlnm.Print_Area" localSheetId="0">'DADOS COMPARATIVOS'!$A$1:$M$58</definedName>
  </definedNames>
  <calcPr fullCalcOnLoad="1"/>
</workbook>
</file>

<file path=xl/sharedStrings.xml><?xml version="1.0" encoding="utf-8"?>
<sst xmlns="http://schemas.openxmlformats.org/spreadsheetml/2006/main" count="100" uniqueCount="45">
  <si>
    <t xml:space="preserve">ASS km OF   </t>
  </si>
  <si>
    <t>PAX km PG TR</t>
  </si>
  <si>
    <t>%</t>
  </si>
  <si>
    <t>ASS km OF</t>
  </si>
  <si>
    <t>PAX km TR</t>
  </si>
  <si>
    <t>EMPRESA</t>
  </si>
  <si>
    <t>VARIG</t>
  </si>
  <si>
    <t>(000)</t>
  </si>
  <si>
    <t>INDÚSTRIA</t>
  </si>
  <si>
    <t xml:space="preserve"> </t>
  </si>
  <si>
    <t>ABAETÉ</t>
  </si>
  <si>
    <t>META</t>
  </si>
  <si>
    <t>PANTANAL</t>
  </si>
  <si>
    <t>RICO</t>
  </si>
  <si>
    <t>TAM-LIN AÉREAS</t>
  </si>
  <si>
    <t>TOTAL</t>
  </si>
  <si>
    <t>TRIP</t>
  </si>
  <si>
    <t>INDÚSTRA</t>
  </si>
  <si>
    <t>GOL</t>
  </si>
  <si>
    <t xml:space="preserve">  </t>
  </si>
  <si>
    <t>EMPRESAS BRASILEIRAS DE TRANSPORTE AÉREO REGULAR</t>
  </si>
  <si>
    <t>VARIAÇÃO  (%)</t>
  </si>
  <si>
    <t>PARTICIPAÇÃO  (%)</t>
  </si>
  <si>
    <t xml:space="preserve">          </t>
  </si>
  <si>
    <t>PUMA AIR</t>
  </si>
  <si>
    <t>FONTE: EMPRESAS AÉREAS  (DADOS PRELIMINARES SUJEITOS A CONFIRMAÇÃO).</t>
  </si>
  <si>
    <t>OCEANAIR</t>
  </si>
  <si>
    <t>GRUPO VARIG</t>
  </si>
  <si>
    <t>OBS     : GRUPO VARIG - COMPREENDE OS DADOS DAS EMPRESAS VARIG, RIO-SUL E NORDESTE.</t>
  </si>
  <si>
    <t>LINHAS INTERNACIONAIS</t>
  </si>
  <si>
    <t xml:space="preserve"> ASSENTOS KM OFERECIDOS E PASSAGEIROS KM PAGOS TRANSPORTADOS</t>
  </si>
  <si>
    <t>LINHAS DOMÉSTICAS</t>
  </si>
  <si>
    <t>JANEIRO 2005</t>
  </si>
  <si>
    <t>TRÁFEGO AÉREO - DADOS COMPARATIVOS AVANÇADOS  -  JANEIRO 2006 X 2005</t>
  </si>
  <si>
    <t>JANEIRO 2006</t>
  </si>
  <si>
    <t>2006 X 2005</t>
  </si>
  <si>
    <t>ATA BRASIL</t>
  </si>
  <si>
    <t>BRA</t>
  </si>
  <si>
    <t>CRUISER</t>
  </si>
  <si>
    <t>MEGA</t>
  </si>
  <si>
    <t>PASSAREDO</t>
  </si>
  <si>
    <t>-</t>
  </si>
  <si>
    <t>TEAM</t>
  </si>
  <si>
    <t>TAF</t>
  </si>
  <si>
    <t xml:space="preserve">             :  TAF - NÂO OPERAVA LINHAS DOMÉSTICAS EM JANEIRO DE 2005.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</si>
</sst>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0000"/>
    <numFmt numFmtId="174" formatCode="_(* #,##0.0_);_(* \(#,##0.0\);_(* &quot;-&quot;?_);_(@_)"/>
    <numFmt numFmtId="175" formatCode="#,##0.0"/>
    <numFmt numFmtId="176" formatCode="#,##0.0_);\(#,##0.0\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-416]dddd\,\ d&quot; de &quot;mmmm&quot; de &quot;yyyy"/>
    <numFmt numFmtId="181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" fontId="5" fillId="0" borderId="7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37" fontId="5" fillId="0" borderId="15" xfId="2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37" fontId="5" fillId="0" borderId="7" xfId="2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72" fontId="5" fillId="0" borderId="1" xfId="20" applyNumberFormat="1" applyFont="1" applyBorder="1" applyAlignment="1">
      <alignment/>
    </xf>
    <xf numFmtId="172" fontId="5" fillId="0" borderId="19" xfId="20" applyNumberFormat="1" applyFont="1" applyBorder="1" applyAlignment="1">
      <alignment/>
    </xf>
    <xf numFmtId="172" fontId="5" fillId="0" borderId="7" xfId="20" applyNumberFormat="1" applyFont="1" applyBorder="1" applyAlignment="1">
      <alignment horizontal="right"/>
    </xf>
    <xf numFmtId="172" fontId="5" fillId="0" borderId="20" xfId="20" applyNumberFormat="1" applyFont="1" applyBorder="1" applyAlignment="1">
      <alignment/>
    </xf>
    <xf numFmtId="172" fontId="5" fillId="0" borderId="7" xfId="20" applyNumberFormat="1" applyFont="1" applyBorder="1" applyAlignment="1">
      <alignment/>
    </xf>
    <xf numFmtId="172" fontId="5" fillId="0" borderId="7" xfId="20" applyNumberFormat="1" applyFont="1" applyBorder="1" applyAlignment="1">
      <alignment horizontal="center"/>
    </xf>
    <xf numFmtId="172" fontId="5" fillId="0" borderId="20" xfId="20" applyNumberFormat="1" applyFont="1" applyBorder="1" applyAlignment="1">
      <alignment horizontal="center"/>
    </xf>
    <xf numFmtId="172" fontId="5" fillId="0" borderId="13" xfId="20" applyNumberFormat="1" applyFont="1" applyBorder="1" applyAlignment="1">
      <alignment/>
    </xf>
    <xf numFmtId="172" fontId="5" fillId="0" borderId="6" xfId="20" applyNumberFormat="1" applyFont="1" applyBorder="1" applyAlignment="1">
      <alignment horizontal="right"/>
    </xf>
    <xf numFmtId="172" fontId="5" fillId="0" borderId="2" xfId="20" applyNumberFormat="1" applyFont="1" applyBorder="1" applyAlignment="1">
      <alignment horizontal="right"/>
    </xf>
    <xf numFmtId="172" fontId="5" fillId="0" borderId="20" xfId="20" applyNumberFormat="1" applyFont="1" applyBorder="1" applyAlignment="1">
      <alignment/>
    </xf>
    <xf numFmtId="172" fontId="5" fillId="0" borderId="20" xfId="2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5" fillId="0" borderId="2" xfId="20" applyNumberFormat="1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21" xfId="0" applyFont="1" applyBorder="1" applyAlignment="1">
      <alignment/>
    </xf>
    <xf numFmtId="172" fontId="5" fillId="0" borderId="22" xfId="20" applyNumberFormat="1" applyFont="1" applyBorder="1" applyAlignment="1">
      <alignment/>
    </xf>
    <xf numFmtId="172" fontId="5" fillId="0" borderId="23" xfId="20" applyNumberFormat="1" applyFont="1" applyBorder="1" applyAlignment="1">
      <alignment/>
    </xf>
    <xf numFmtId="172" fontId="5" fillId="0" borderId="16" xfId="20" applyNumberFormat="1" applyFont="1" applyBorder="1" applyAlignment="1">
      <alignment/>
    </xf>
    <xf numFmtId="172" fontId="5" fillId="0" borderId="21" xfId="20" applyNumberFormat="1" applyFont="1" applyBorder="1" applyAlignment="1">
      <alignment/>
    </xf>
    <xf numFmtId="172" fontId="5" fillId="0" borderId="15" xfId="20" applyNumberFormat="1" applyFont="1" applyBorder="1" applyAlignment="1">
      <alignment/>
    </xf>
    <xf numFmtId="172" fontId="5" fillId="0" borderId="15" xfId="2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39" fontId="5" fillId="0" borderId="15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37" fontId="5" fillId="0" borderId="17" xfId="20" applyNumberFormat="1" applyFont="1" applyBorder="1" applyAlignment="1">
      <alignment/>
    </xf>
    <xf numFmtId="37" fontId="5" fillId="0" borderId="17" xfId="2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37" fontId="5" fillId="0" borderId="7" xfId="20" applyNumberFormat="1" applyFont="1" applyBorder="1" applyAlignment="1">
      <alignment/>
    </xf>
    <xf numFmtId="37" fontId="5" fillId="0" borderId="18" xfId="20" applyNumberFormat="1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7" fontId="5" fillId="0" borderId="24" xfId="20" applyNumberFormat="1" applyFont="1" applyBorder="1" applyAlignment="1">
      <alignment horizontal="right"/>
    </xf>
    <xf numFmtId="172" fontId="5" fillId="0" borderId="25" xfId="20" applyNumberFormat="1" applyFont="1" applyBorder="1" applyAlignment="1">
      <alignment/>
    </xf>
    <xf numFmtId="172" fontId="5" fillId="0" borderId="26" xfId="20" applyNumberFormat="1" applyFont="1" applyBorder="1" applyAlignment="1">
      <alignment horizontal="right"/>
    </xf>
    <xf numFmtId="172" fontId="5" fillId="0" borderId="15" xfId="20" applyNumberFormat="1" applyFont="1" applyBorder="1" applyAlignment="1">
      <alignment/>
    </xf>
    <xf numFmtId="172" fontId="5" fillId="0" borderId="24" xfId="2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72" fontId="5" fillId="0" borderId="16" xfId="20" applyNumberFormat="1" applyFont="1" applyBorder="1" applyAlignment="1">
      <alignment horizontal="right"/>
    </xf>
    <xf numFmtId="172" fontId="5" fillId="0" borderId="1" xfId="20" applyNumberFormat="1" applyFont="1" applyBorder="1" applyAlignment="1">
      <alignment horizontal="right"/>
    </xf>
    <xf numFmtId="172" fontId="5" fillId="0" borderId="27" xfId="20" applyNumberFormat="1" applyFont="1" applyBorder="1" applyAlignment="1">
      <alignment horizontal="center"/>
    </xf>
    <xf numFmtId="172" fontId="5" fillId="0" borderId="25" xfId="20" applyNumberFormat="1" applyFont="1" applyBorder="1" applyAlignment="1">
      <alignment horizontal="center"/>
    </xf>
    <xf numFmtId="172" fontId="5" fillId="0" borderId="25" xfId="20" applyNumberFormat="1" applyFont="1" applyBorder="1" applyAlignment="1">
      <alignment horizontal="right"/>
    </xf>
    <xf numFmtId="172" fontId="5" fillId="0" borderId="16" xfId="20" applyNumberFormat="1" applyFont="1" applyBorder="1" applyAlignment="1">
      <alignment horizontal="center"/>
    </xf>
    <xf numFmtId="172" fontId="5" fillId="0" borderId="15" xfId="2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5" fillId="0" borderId="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50" zoomScaleNormal="75" zoomScaleSheetLayoutView="50" workbookViewId="0" topLeftCell="A1">
      <selection activeCell="B2" sqref="B2"/>
    </sheetView>
  </sheetViews>
  <sheetFormatPr defaultColWidth="9.140625" defaultRowHeight="19.5" customHeight="1"/>
  <cols>
    <col min="1" max="1" width="28.00390625" style="0" customWidth="1"/>
    <col min="2" max="3" width="22.28125" style="0" customWidth="1"/>
    <col min="4" max="4" width="10.8515625" style="0" customWidth="1"/>
    <col min="5" max="5" width="22.140625" style="0" customWidth="1"/>
    <col min="6" max="6" width="22.28125" style="0" customWidth="1"/>
    <col min="7" max="7" width="10.8515625" style="0" customWidth="1"/>
    <col min="8" max="9" width="17.28125" style="0" customWidth="1"/>
    <col min="10" max="12" width="13.57421875" style="0" customWidth="1"/>
    <col min="13" max="13" width="13.7109375" style="0" customWidth="1"/>
    <col min="14" max="16384" width="14.8515625" style="0" customWidth="1"/>
  </cols>
  <sheetData>
    <row r="1" spans="1:13" ht="19.5" customHeight="1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9.5" customHeight="1">
      <c r="A2" s="2"/>
      <c r="B2" s="2" t="s">
        <v>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28" customFormat="1" ht="19.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2" customFormat="1" ht="19.5" customHeight="1">
      <c r="A5" s="115" t="s">
        <v>30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s="2" customFormat="1" ht="19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2" customFormat="1" ht="19.5" customHeight="1">
      <c r="A7" s="115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9.5" customHeight="1" thickBot="1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 thickBot="1">
      <c r="A9" s="10"/>
      <c r="B9" s="118" t="s">
        <v>32</v>
      </c>
      <c r="C9" s="119"/>
      <c r="D9" s="124"/>
      <c r="E9" s="118" t="s">
        <v>34</v>
      </c>
      <c r="F9" s="119"/>
      <c r="G9" s="124"/>
      <c r="H9" s="127" t="s">
        <v>21</v>
      </c>
      <c r="I9" s="126"/>
      <c r="J9" s="125" t="s">
        <v>22</v>
      </c>
      <c r="K9" s="125"/>
      <c r="L9" s="125"/>
      <c r="M9" s="126"/>
    </row>
    <row r="10" spans="1:13" ht="19.5" customHeight="1" thickBot="1">
      <c r="A10" s="11" t="s">
        <v>5</v>
      </c>
      <c r="B10" s="18" t="s">
        <v>0</v>
      </c>
      <c r="C10" s="18" t="s">
        <v>1</v>
      </c>
      <c r="D10" s="116" t="s">
        <v>2</v>
      </c>
      <c r="E10" s="18" t="s">
        <v>0</v>
      </c>
      <c r="F10" s="18" t="s">
        <v>1</v>
      </c>
      <c r="G10" s="116" t="s">
        <v>2</v>
      </c>
      <c r="H10" s="127" t="s">
        <v>35</v>
      </c>
      <c r="I10" s="126"/>
      <c r="J10" s="127" t="s">
        <v>3</v>
      </c>
      <c r="K10" s="126"/>
      <c r="L10" s="127" t="s">
        <v>1</v>
      </c>
      <c r="M10" s="126"/>
    </row>
    <row r="11" spans="1:13" ht="19.5" customHeight="1" thickBot="1">
      <c r="A11" s="12"/>
      <c r="B11" s="19" t="s">
        <v>7</v>
      </c>
      <c r="C11" s="19" t="s">
        <v>7</v>
      </c>
      <c r="D11" s="117"/>
      <c r="E11" s="19" t="s">
        <v>7</v>
      </c>
      <c r="F11" s="19" t="s">
        <v>7</v>
      </c>
      <c r="G11" s="117"/>
      <c r="H11" s="20" t="s">
        <v>3</v>
      </c>
      <c r="I11" s="21" t="s">
        <v>4</v>
      </c>
      <c r="J11" s="20">
        <v>2005</v>
      </c>
      <c r="K11" s="20">
        <v>2006</v>
      </c>
      <c r="L11" s="20">
        <v>2005</v>
      </c>
      <c r="M11" s="20">
        <v>2006</v>
      </c>
    </row>
    <row r="12" spans="1:13" ht="19.5" customHeight="1" thickBot="1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</row>
    <row r="13" spans="1:13" ht="19.5" customHeight="1">
      <c r="A13" s="39" t="s">
        <v>10</v>
      </c>
      <c r="B13" s="49">
        <v>325</v>
      </c>
      <c r="C13" s="50">
        <v>103</v>
      </c>
      <c r="D13" s="4">
        <f>(C13/B13)*100</f>
        <v>31.692307692307693</v>
      </c>
      <c r="E13" s="50">
        <v>472</v>
      </c>
      <c r="F13" s="68">
        <v>211</v>
      </c>
      <c r="G13" s="73">
        <f>(F13/E13)*100</f>
        <v>44.70338983050847</v>
      </c>
      <c r="H13" s="77">
        <f aca="true" t="shared" si="0" ref="H13:I18">(E13-B13)/B13*100</f>
        <v>45.230769230769226</v>
      </c>
      <c r="I13" s="77">
        <f t="shared" si="0"/>
        <v>104.85436893203884</v>
      </c>
      <c r="J13" s="81">
        <f>B13/B32*100</f>
        <v>0.0078102113827702895</v>
      </c>
      <c r="K13" s="81">
        <f>E13/E32*100</f>
        <v>0.0093692974079005</v>
      </c>
      <c r="L13" s="89">
        <f>C13/C32*100</f>
        <v>0.0033345624811216825</v>
      </c>
      <c r="M13" s="33">
        <f>F13/F32*100</f>
        <v>0.005625288096063924</v>
      </c>
    </row>
    <row r="14" spans="1:13" ht="19.5" customHeight="1">
      <c r="A14" s="65" t="s">
        <v>36</v>
      </c>
      <c r="B14" s="66">
        <v>14558</v>
      </c>
      <c r="C14" s="67">
        <v>12029</v>
      </c>
      <c r="D14" s="30">
        <f>(C14/B14)*100</f>
        <v>82.62810825662866</v>
      </c>
      <c r="E14" s="67">
        <v>0</v>
      </c>
      <c r="F14" s="69">
        <v>0</v>
      </c>
      <c r="G14" s="74" t="s">
        <v>41</v>
      </c>
      <c r="H14" s="78" t="s">
        <v>41</v>
      </c>
      <c r="I14" s="78" t="s">
        <v>41</v>
      </c>
      <c r="J14" s="82">
        <f>B14/B32*100</f>
        <v>0.3498494071088304</v>
      </c>
      <c r="K14" s="82" t="s">
        <v>41</v>
      </c>
      <c r="L14" s="86">
        <f>C14/C32*100</f>
        <v>0.3894315736447836</v>
      </c>
      <c r="M14" s="34" t="s">
        <v>41</v>
      </c>
    </row>
    <row r="15" spans="1:13" ht="19.5" customHeight="1">
      <c r="A15" s="65" t="s">
        <v>37</v>
      </c>
      <c r="B15" s="66">
        <v>234975</v>
      </c>
      <c r="C15" s="67">
        <v>204764</v>
      </c>
      <c r="D15" s="30">
        <f>(C15/B15)*100</f>
        <v>87.1428875412278</v>
      </c>
      <c r="E15" s="67">
        <v>296097</v>
      </c>
      <c r="F15" s="69">
        <v>233738</v>
      </c>
      <c r="G15" s="74">
        <f>(F15/E15)*100</f>
        <v>78.93967179674229</v>
      </c>
      <c r="H15" s="78">
        <f t="shared" si="0"/>
        <v>26.012128949888286</v>
      </c>
      <c r="I15" s="78">
        <f t="shared" si="0"/>
        <v>14.149948233087848</v>
      </c>
      <c r="J15" s="82">
        <f>B15/B32*100</f>
        <v>5.646782829742919</v>
      </c>
      <c r="K15" s="82">
        <f>E15/E32*100</f>
        <v>5.877586556328633</v>
      </c>
      <c r="L15" s="86">
        <f>C15/C32*100</f>
        <v>6.629110212469904</v>
      </c>
      <c r="M15" s="34">
        <f>F15/F32*100</f>
        <v>6.231486203780993</v>
      </c>
    </row>
    <row r="16" spans="1:13" ht="19.5" customHeight="1">
      <c r="A16" s="65" t="s">
        <v>38</v>
      </c>
      <c r="B16" s="66">
        <v>1291</v>
      </c>
      <c r="C16" s="67">
        <v>664</v>
      </c>
      <c r="D16" s="30">
        <f>(C16/B16)*100</f>
        <v>51.43299767621998</v>
      </c>
      <c r="E16" s="67">
        <v>1741</v>
      </c>
      <c r="F16" s="69">
        <v>811</v>
      </c>
      <c r="G16" s="74">
        <f>(F16/E16)*100</f>
        <v>46.582423894313614</v>
      </c>
      <c r="H16" s="78">
        <f t="shared" si="0"/>
        <v>34.856700232378</v>
      </c>
      <c r="I16" s="78">
        <f t="shared" si="0"/>
        <v>22.13855421686747</v>
      </c>
      <c r="J16" s="82">
        <f>B16/B32*100</f>
        <v>0.031024562754327516</v>
      </c>
      <c r="K16" s="82">
        <f>E16/E32*100</f>
        <v>0.03455920929481943</v>
      </c>
      <c r="L16" s="86">
        <f>C16/C32*100</f>
        <v>0.021496596965677642</v>
      </c>
      <c r="M16" s="34">
        <f>F16/F32*100</f>
        <v>0.021621367990084562</v>
      </c>
    </row>
    <row r="17" spans="1:13" ht="19.5" customHeight="1">
      <c r="A17" s="46" t="s">
        <v>18</v>
      </c>
      <c r="B17" s="51">
        <v>861828</v>
      </c>
      <c r="C17" s="52">
        <v>665954</v>
      </c>
      <c r="D17" s="30">
        <f aca="true" t="shared" si="1" ref="D17:D29">(C17/B17)*100</f>
        <v>77.27226314299372</v>
      </c>
      <c r="E17" s="52">
        <v>1369969</v>
      </c>
      <c r="F17" s="70">
        <v>1004709</v>
      </c>
      <c r="G17" s="74">
        <f aca="true" t="shared" si="2" ref="G17:G29">(F17/E17)*100</f>
        <v>73.33808283253124</v>
      </c>
      <c r="H17" s="78">
        <f t="shared" si="0"/>
        <v>58.96083673308363</v>
      </c>
      <c r="I17" s="78">
        <f t="shared" si="0"/>
        <v>50.86762749379087</v>
      </c>
      <c r="J17" s="83">
        <f>B17/B32*100</f>
        <v>20.710950324892778</v>
      </c>
      <c r="K17" s="82">
        <f>E17/E32*100</f>
        <v>27.194167374161104</v>
      </c>
      <c r="L17" s="86">
        <f>C17/C32*100</f>
        <v>21.55985652963989</v>
      </c>
      <c r="M17" s="34">
        <f>F17/F32*100</f>
        <v>26.78567572373597</v>
      </c>
    </row>
    <row r="18" spans="1:13" ht="19.5" customHeight="1">
      <c r="A18" s="46" t="s">
        <v>39</v>
      </c>
      <c r="B18" s="51">
        <v>429</v>
      </c>
      <c r="C18" s="52">
        <v>151</v>
      </c>
      <c r="D18" s="30">
        <f t="shared" si="1"/>
        <v>35.1981351981352</v>
      </c>
      <c r="E18" s="52">
        <v>73</v>
      </c>
      <c r="F18" s="70">
        <v>39</v>
      </c>
      <c r="G18" s="74">
        <f t="shared" si="2"/>
        <v>53.42465753424658</v>
      </c>
      <c r="H18" s="78">
        <f t="shared" si="0"/>
        <v>-82.98368298368298</v>
      </c>
      <c r="I18" s="78">
        <f t="shared" si="0"/>
        <v>-74.17218543046357</v>
      </c>
      <c r="J18" s="83">
        <f>B18/B32*100</f>
        <v>0.010309479025256783</v>
      </c>
      <c r="K18" s="82">
        <f>E18/E32*100</f>
        <v>0.0014490650652049504</v>
      </c>
      <c r="L18" s="86">
        <v>0.01</v>
      </c>
      <c r="M18" s="34">
        <f>F18/F32*100</f>
        <v>0.0010397451931113415</v>
      </c>
    </row>
    <row r="19" spans="1:13" ht="19.5" customHeight="1">
      <c r="A19" s="46" t="s">
        <v>11</v>
      </c>
      <c r="B19" s="53">
        <v>5299</v>
      </c>
      <c r="C19" s="52">
        <v>2147</v>
      </c>
      <c r="D19" s="30">
        <f t="shared" si="1"/>
        <v>40.51707869409322</v>
      </c>
      <c r="E19" s="52">
        <v>4635</v>
      </c>
      <c r="F19" s="70">
        <v>2430</v>
      </c>
      <c r="G19" s="74">
        <f t="shared" si="2"/>
        <v>52.42718446601942</v>
      </c>
      <c r="H19" s="78">
        <f aca="true" t="shared" si="3" ref="H19:H29">(E19-B19)/B19*100</f>
        <v>-12.530666163427062</v>
      </c>
      <c r="I19" s="78">
        <f aca="true" t="shared" si="4" ref="I19:I29">(F19-C19)/C19*100</f>
        <v>13.181183046110853</v>
      </c>
      <c r="J19" s="82">
        <f>B19/B32*100</f>
        <v>0.12734249266861464</v>
      </c>
      <c r="K19" s="82">
        <f>E19/E32*100</f>
        <v>0.09200570653732802</v>
      </c>
      <c r="L19" s="86">
        <f>C19/C32*100</f>
        <v>0.06950782181522575</v>
      </c>
      <c r="M19" s="34">
        <f>F19/F32*100</f>
        <v>0.06478412357078359</v>
      </c>
    </row>
    <row r="20" spans="1:13" ht="19.5" customHeight="1">
      <c r="A20" s="46" t="s">
        <v>26</v>
      </c>
      <c r="B20" s="53">
        <v>17789</v>
      </c>
      <c r="C20" s="52">
        <v>6839</v>
      </c>
      <c r="D20" s="30">
        <f t="shared" si="1"/>
        <v>38.44510652650514</v>
      </c>
      <c r="E20" s="52">
        <v>39845</v>
      </c>
      <c r="F20" s="70">
        <v>21814</v>
      </c>
      <c r="G20" s="74">
        <f t="shared" si="2"/>
        <v>54.74714518760195</v>
      </c>
      <c r="H20" s="78">
        <f t="shared" si="3"/>
        <v>123.9867333745573</v>
      </c>
      <c r="I20" s="78">
        <f t="shared" si="4"/>
        <v>218.96476092996053</v>
      </c>
      <c r="J20" s="82">
        <f>B20/B32*100</f>
        <v>0.4274949239633867</v>
      </c>
      <c r="K20" s="82">
        <f>E20/E32*100</f>
        <v>0.7909314729190582</v>
      </c>
      <c r="L20" s="86">
        <f>C20/C32*100</f>
        <v>0.22140847386787557</v>
      </c>
      <c r="M20" s="34">
        <f>F20/F32*100</f>
        <v>0.581564144680277</v>
      </c>
    </row>
    <row r="21" spans="1:13" ht="19.5" customHeight="1">
      <c r="A21" s="46" t="s">
        <v>12</v>
      </c>
      <c r="B21" s="53">
        <v>10827</v>
      </c>
      <c r="C21" s="52">
        <v>3853</v>
      </c>
      <c r="D21" s="30">
        <f t="shared" si="1"/>
        <v>35.58695852960192</v>
      </c>
      <c r="E21" s="52">
        <v>12981</v>
      </c>
      <c r="F21" s="70">
        <v>4607</v>
      </c>
      <c r="G21" s="74">
        <f t="shared" si="2"/>
        <v>35.490332023726985</v>
      </c>
      <c r="H21" s="78">
        <f t="shared" si="3"/>
        <v>19.894707675256303</v>
      </c>
      <c r="I21" s="78">
        <f t="shared" si="4"/>
        <v>19.569166882948352</v>
      </c>
      <c r="J21" s="82">
        <f>B21/B32*100</f>
        <v>0.26018818043462744</v>
      </c>
      <c r="K21" s="82">
        <f>E21/E32*100</f>
        <v>0.25767552892363643</v>
      </c>
      <c r="L21" s="86">
        <f>C21/C32*100</f>
        <v>0.1247385363083674</v>
      </c>
      <c r="M21" s="34">
        <f>F21/F32*100</f>
        <v>0.1228232334529218</v>
      </c>
    </row>
    <row r="22" spans="1:13" ht="19.5" customHeight="1">
      <c r="A22" s="46" t="s">
        <v>40</v>
      </c>
      <c r="B22" s="53">
        <v>2027</v>
      </c>
      <c r="C22" s="52">
        <v>794</v>
      </c>
      <c r="D22" s="30">
        <f t="shared" si="1"/>
        <v>39.17118894918599</v>
      </c>
      <c r="E22" s="52">
        <v>1934</v>
      </c>
      <c r="F22" s="70">
        <v>1087</v>
      </c>
      <c r="G22" s="74">
        <f t="shared" si="2"/>
        <v>56.2047569803516</v>
      </c>
      <c r="H22" s="78">
        <f t="shared" si="3"/>
        <v>-4.588061174148988</v>
      </c>
      <c r="I22" s="78">
        <f t="shared" si="4"/>
        <v>36.90176322418136</v>
      </c>
      <c r="J22" s="82">
        <f>B22/B32*100</f>
        <v>0.04871168760884731</v>
      </c>
      <c r="K22" s="82">
        <f>E22/E32*100</f>
        <v>0.038390299124744856</v>
      </c>
      <c r="L22" s="86">
        <f>C22/C32*100</f>
        <v>0.02570526805835549</v>
      </c>
      <c r="M22" s="34">
        <f>F22/F32*100</f>
        <v>0.028979564741334056</v>
      </c>
    </row>
    <row r="23" spans="1:13" ht="19.5" customHeight="1">
      <c r="A23" s="46" t="s">
        <v>24</v>
      </c>
      <c r="B23" s="54">
        <v>3639</v>
      </c>
      <c r="C23" s="55">
        <v>2193</v>
      </c>
      <c r="D23" s="30">
        <f t="shared" si="1"/>
        <v>60.26380873866447</v>
      </c>
      <c r="E23" s="55">
        <v>3086</v>
      </c>
      <c r="F23" s="71">
        <v>1954</v>
      </c>
      <c r="G23" s="75">
        <f>(F23/E23)*100</f>
        <v>63.318211276733635</v>
      </c>
      <c r="H23" s="78">
        <f t="shared" si="3"/>
        <v>-15.196482550151142</v>
      </c>
      <c r="I23" s="78">
        <f t="shared" si="4"/>
        <v>-10.898312813497492</v>
      </c>
      <c r="J23" s="82">
        <f>B23/B32*100</f>
        <v>0.08745033606738795</v>
      </c>
      <c r="K23" s="86">
        <f>E23/E32*100</f>
        <v>0.061257736866061334</v>
      </c>
      <c r="L23" s="86">
        <f>C23/C32*100</f>
        <v>0.07099704389417329</v>
      </c>
      <c r="M23" s="34">
        <f>F23/F32*100</f>
        <v>0.05209390018819388</v>
      </c>
    </row>
    <row r="24" spans="1:13" ht="19.5" customHeight="1">
      <c r="A24" s="46" t="s">
        <v>13</v>
      </c>
      <c r="B24" s="53">
        <v>28649</v>
      </c>
      <c r="C24" s="52">
        <v>18052</v>
      </c>
      <c r="D24" s="30">
        <f t="shared" si="1"/>
        <v>63.01092533770812</v>
      </c>
      <c r="E24" s="59">
        <v>30073</v>
      </c>
      <c r="F24" s="70">
        <v>24947</v>
      </c>
      <c r="G24" s="75">
        <f t="shared" si="2"/>
        <v>82.95480996242478</v>
      </c>
      <c r="H24" s="78">
        <f t="shared" si="3"/>
        <v>4.970505078711299</v>
      </c>
      <c r="I24" s="78">
        <f t="shared" si="4"/>
        <v>38.1952138267228</v>
      </c>
      <c r="J24" s="86">
        <f>B24/B32*100</f>
        <v>0.6884761412461108</v>
      </c>
      <c r="K24" s="82">
        <f>E24/E32*100</f>
        <v>0.5969552562453215</v>
      </c>
      <c r="L24" s="82">
        <f>C24/C32*100</f>
        <v>0.5844225428078506</v>
      </c>
      <c r="M24" s="34">
        <f>F24/F32*100</f>
        <v>0.6650903418602214</v>
      </c>
    </row>
    <row r="25" spans="1:13" ht="19.5" customHeight="1">
      <c r="A25" s="65" t="s">
        <v>43</v>
      </c>
      <c r="B25" s="66">
        <v>0</v>
      </c>
      <c r="C25" s="67">
        <v>0</v>
      </c>
      <c r="D25" s="30" t="s">
        <v>41</v>
      </c>
      <c r="E25" s="67">
        <v>3731</v>
      </c>
      <c r="F25" s="69">
        <v>2008</v>
      </c>
      <c r="G25" s="74">
        <f>(F25/E25)*100</f>
        <v>53.819351380326985</v>
      </c>
      <c r="H25" s="78" t="s">
        <v>41</v>
      </c>
      <c r="I25" s="114" t="s">
        <v>41</v>
      </c>
      <c r="J25" s="86" t="s">
        <v>41</v>
      </c>
      <c r="K25" s="82">
        <f>E25/E32*100</f>
        <v>0.07406111997643385</v>
      </c>
      <c r="L25" s="82" t="s">
        <v>41</v>
      </c>
      <c r="M25" s="34">
        <f>F25/F32*100</f>
        <v>0.05353354737865573</v>
      </c>
    </row>
    <row r="26" spans="1:13" ht="19.5" customHeight="1">
      <c r="A26" s="46" t="s">
        <v>14</v>
      </c>
      <c r="B26" s="53">
        <v>1767774</v>
      </c>
      <c r="C26" s="52">
        <v>1274955</v>
      </c>
      <c r="D26" s="30">
        <f t="shared" si="1"/>
        <v>72.12205858893728</v>
      </c>
      <c r="E26" s="52">
        <v>2181068</v>
      </c>
      <c r="F26" s="70">
        <v>1674984</v>
      </c>
      <c r="G26" s="74">
        <f t="shared" si="2"/>
        <v>76.7965051983707</v>
      </c>
      <c r="H26" s="78">
        <f t="shared" si="3"/>
        <v>23.37934600237361</v>
      </c>
      <c r="I26" s="78">
        <f t="shared" si="4"/>
        <v>31.375930915208773</v>
      </c>
      <c r="J26" s="82">
        <f>B26/B32*100</f>
        <v>42.48211882143189</v>
      </c>
      <c r="K26" s="82">
        <f>E26/E32*100</f>
        <v>43.29464991282782</v>
      </c>
      <c r="L26" s="86">
        <f>C26/C32*100</f>
        <v>41.27589425357761</v>
      </c>
      <c r="M26" s="34">
        <f>F26/F32*100</f>
        <v>44.655296475343775</v>
      </c>
    </row>
    <row r="27" spans="1:13" ht="19.5" customHeight="1">
      <c r="A27" s="46" t="s">
        <v>42</v>
      </c>
      <c r="B27" s="53">
        <v>0</v>
      </c>
      <c r="C27" s="52">
        <v>0</v>
      </c>
      <c r="D27" s="30" t="s">
        <v>41</v>
      </c>
      <c r="E27" s="52">
        <v>795</v>
      </c>
      <c r="F27" s="70">
        <v>441</v>
      </c>
      <c r="G27" s="74">
        <f t="shared" si="2"/>
        <v>55.471698113207545</v>
      </c>
      <c r="H27" s="78" t="s">
        <v>41</v>
      </c>
      <c r="I27" s="78" t="s">
        <v>41</v>
      </c>
      <c r="J27" s="82" t="s">
        <v>41</v>
      </c>
      <c r="K27" s="82">
        <f>E27/E32*100</f>
        <v>0.01578091406627309</v>
      </c>
      <c r="L27" s="86" t="s">
        <v>41</v>
      </c>
      <c r="M27" s="34">
        <f>F27/F32*100</f>
        <v>0.01175711872210517</v>
      </c>
    </row>
    <row r="28" spans="1:13" ht="19.5" customHeight="1">
      <c r="A28" s="46" t="s">
        <v>15</v>
      </c>
      <c r="B28" s="53">
        <v>18000</v>
      </c>
      <c r="C28" s="52">
        <v>10111</v>
      </c>
      <c r="D28" s="30">
        <f t="shared" si="1"/>
        <v>56.172222222222224</v>
      </c>
      <c r="E28" s="52">
        <v>27642</v>
      </c>
      <c r="F28" s="70">
        <v>15910</v>
      </c>
      <c r="G28" s="74">
        <f t="shared" si="2"/>
        <v>57.55734027928514</v>
      </c>
      <c r="H28" s="78">
        <f t="shared" si="3"/>
        <v>53.56666666666666</v>
      </c>
      <c r="I28" s="78">
        <f t="shared" si="4"/>
        <v>57.35337750964297</v>
      </c>
      <c r="J28" s="82">
        <f>B28/B32*100</f>
        <v>0.43256555350727754</v>
      </c>
      <c r="K28" s="82">
        <f>E28/E32*100</f>
        <v>0.5486994045533594</v>
      </c>
      <c r="L28" s="86">
        <f>C28/C32*100</f>
        <v>0.32733748783127503</v>
      </c>
      <c r="M28" s="34">
        <f>F28/F32*100</f>
        <v>0.4241627185231139</v>
      </c>
    </row>
    <row r="29" spans="1:13" ht="19.5" customHeight="1">
      <c r="A29" s="46" t="s">
        <v>16</v>
      </c>
      <c r="B29" s="53">
        <v>14665</v>
      </c>
      <c r="C29" s="52">
        <v>9501</v>
      </c>
      <c r="D29" s="30">
        <f t="shared" si="1"/>
        <v>64.78690760313673</v>
      </c>
      <c r="E29" s="60">
        <v>18241</v>
      </c>
      <c r="F29" s="70">
        <v>12648</v>
      </c>
      <c r="G29" s="74">
        <f t="shared" si="2"/>
        <v>69.33830382106244</v>
      </c>
      <c r="H29" s="78">
        <f t="shared" si="3"/>
        <v>24.384589157858848</v>
      </c>
      <c r="I29" s="78">
        <f t="shared" si="4"/>
        <v>33.12282917587622</v>
      </c>
      <c r="J29" s="82">
        <f>B29/B32*100</f>
        <v>0.3524207690102347</v>
      </c>
      <c r="K29" s="82">
        <f>E29/E32*100</f>
        <v>0.3620876144438836</v>
      </c>
      <c r="L29" s="86">
        <f>C29/C32*100</f>
        <v>0.3075891080887097</v>
      </c>
      <c r="M29" s="34">
        <f>F29/F32*100</f>
        <v>0.337197364165955</v>
      </c>
    </row>
    <row r="30" spans="1:13" s="16" customFormat="1" ht="19.5" customHeight="1" thickBot="1">
      <c r="A30" s="64" t="s">
        <v>27</v>
      </c>
      <c r="B30" s="53">
        <v>1179144</v>
      </c>
      <c r="C30" s="52">
        <v>876751</v>
      </c>
      <c r="D30" s="47">
        <f>(C30/B30)*100</f>
        <v>74.3548709911597</v>
      </c>
      <c r="E30" s="52">
        <v>1045348</v>
      </c>
      <c r="F30" s="70">
        <v>748581</v>
      </c>
      <c r="G30" s="76">
        <f>(F30/E30)*100</f>
        <v>71.61069806418531</v>
      </c>
      <c r="H30" s="79">
        <f>(E30-B30)/B30*100</f>
        <v>-11.346875360430957</v>
      </c>
      <c r="I30" s="79">
        <f>(F30-C30)/C30*100</f>
        <v>-14.618745801259422</v>
      </c>
      <c r="J30" s="84">
        <f>B30/B32*100</f>
        <v>28.336504279154738</v>
      </c>
      <c r="K30" s="84">
        <f>E30/E32*100</f>
        <v>20.75037353125842</v>
      </c>
      <c r="L30" s="90">
        <f>C30/C32*100</f>
        <v>28.384281455203066</v>
      </c>
      <c r="M30" s="88">
        <f>F30/F32*100</f>
        <v>19.95726913857644</v>
      </c>
    </row>
    <row r="31" spans="1:13" s="16" customFormat="1" ht="19.5" customHeight="1" thickBot="1">
      <c r="A31" s="37"/>
      <c r="B31" s="56"/>
      <c r="C31" s="56"/>
      <c r="D31" s="48"/>
      <c r="E31" s="56"/>
      <c r="F31" s="56"/>
      <c r="G31" s="72"/>
      <c r="H31" s="72"/>
      <c r="I31" s="72"/>
      <c r="J31" s="80"/>
      <c r="K31" s="85"/>
      <c r="L31" s="87"/>
      <c r="M31" s="45"/>
    </row>
    <row r="32" spans="1:13" s="16" customFormat="1" ht="19.5" customHeight="1" thickBot="1">
      <c r="A32" s="5" t="s">
        <v>8</v>
      </c>
      <c r="B32" s="57">
        <f>SUM(B13:B30)</f>
        <v>4161219</v>
      </c>
      <c r="C32" s="57">
        <f>SUM(C13:C30)</f>
        <v>3088861</v>
      </c>
      <c r="D32" s="6">
        <f>(C32/B32)*100</f>
        <v>74.22971489844683</v>
      </c>
      <c r="E32" s="57">
        <f>SUM(E13:E30)</f>
        <v>5037731</v>
      </c>
      <c r="F32" s="57">
        <f>SUM(F13:F30)</f>
        <v>3750919</v>
      </c>
      <c r="G32" s="6">
        <f>(F32/E32)*100</f>
        <v>74.45651623717106</v>
      </c>
      <c r="H32" s="27">
        <f>(E32-B32)/B32*100</f>
        <v>21.06382769087616</v>
      </c>
      <c r="I32" s="27">
        <f>(F32-C32)/C32*100</f>
        <v>21.43372589443164</v>
      </c>
      <c r="J32" s="31">
        <f>B32/B32*100</f>
        <v>100</v>
      </c>
      <c r="K32" s="32">
        <f>E32/E32*100</f>
        <v>100</v>
      </c>
      <c r="L32" s="31">
        <f>C32/C32*100</f>
        <v>100</v>
      </c>
      <c r="M32" s="31">
        <f>F32/F32*100</f>
        <v>100</v>
      </c>
    </row>
    <row r="33" spans="1:13" s="16" customFormat="1" ht="19.5" customHeight="1">
      <c r="A33" s="128" t="s">
        <v>25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16" customFormat="1" ht="19.5" customHeight="1">
      <c r="A34" s="133" t="s">
        <v>28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s="29" customFormat="1" ht="19.5" customHeight="1">
      <c r="A35" s="132" t="s">
        <v>44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s="16" customFormat="1" ht="19.5" customHeight="1">
      <c r="A36" s="8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s="16" customFormat="1" ht="19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s="16" customFormat="1" ht="19.5" customHeight="1">
      <c r="A38" s="8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9.5" customHeight="1">
      <c r="A39" s="115" t="s">
        <v>29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9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9.5" customHeight="1" thickBot="1">
      <c r="A41" s="10"/>
      <c r="B41" s="118" t="s">
        <v>32</v>
      </c>
      <c r="C41" s="119"/>
      <c r="D41" s="120"/>
      <c r="E41" s="121" t="s">
        <v>34</v>
      </c>
      <c r="F41" s="119"/>
      <c r="G41" s="120"/>
      <c r="H41" s="122" t="s">
        <v>21</v>
      </c>
      <c r="I41" s="123"/>
      <c r="J41" s="122" t="s">
        <v>22</v>
      </c>
      <c r="K41" s="125"/>
      <c r="L41" s="125"/>
      <c r="M41" s="126"/>
    </row>
    <row r="42" spans="1:13" ht="19.5" customHeight="1" thickBot="1">
      <c r="A42" s="11" t="s">
        <v>5</v>
      </c>
      <c r="B42" s="22" t="s">
        <v>0</v>
      </c>
      <c r="C42" s="23" t="s">
        <v>1</v>
      </c>
      <c r="D42" s="116" t="s">
        <v>2</v>
      </c>
      <c r="E42" s="23" t="s">
        <v>0</v>
      </c>
      <c r="F42" s="23" t="s">
        <v>1</v>
      </c>
      <c r="G42" s="116" t="s">
        <v>2</v>
      </c>
      <c r="H42" s="127" t="s">
        <v>35</v>
      </c>
      <c r="I42" s="123"/>
      <c r="J42" s="122" t="s">
        <v>3</v>
      </c>
      <c r="K42" s="126"/>
      <c r="L42" s="127" t="s">
        <v>1</v>
      </c>
      <c r="M42" s="126"/>
    </row>
    <row r="43" spans="1:13" ht="19.5" customHeight="1" thickBot="1">
      <c r="A43" s="12"/>
      <c r="B43" s="19" t="s">
        <v>7</v>
      </c>
      <c r="C43" s="24" t="s">
        <v>7</v>
      </c>
      <c r="D43" s="117"/>
      <c r="E43" s="24" t="s">
        <v>7</v>
      </c>
      <c r="F43" s="24" t="s">
        <v>7</v>
      </c>
      <c r="G43" s="117"/>
      <c r="H43" s="21" t="s">
        <v>3</v>
      </c>
      <c r="I43" s="21" t="s">
        <v>4</v>
      </c>
      <c r="J43" s="13">
        <v>2005</v>
      </c>
      <c r="K43" s="13">
        <v>2006</v>
      </c>
      <c r="L43" s="13">
        <v>2005</v>
      </c>
      <c r="M43" s="13">
        <v>2006</v>
      </c>
    </row>
    <row r="44" spans="1:13" ht="19.5" customHeight="1" thickBo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</row>
    <row r="45" spans="1:13" ht="19.5" customHeight="1">
      <c r="A45" s="98" t="s">
        <v>37</v>
      </c>
      <c r="B45" s="108">
        <v>65536</v>
      </c>
      <c r="C45" s="107">
        <v>54722</v>
      </c>
      <c r="D45" s="4">
        <f aca="true" t="shared" si="5" ref="D45:D51">(C45/B45)*100</f>
        <v>83.4991455078125</v>
      </c>
      <c r="E45" s="109">
        <v>54829</v>
      </c>
      <c r="F45" s="112">
        <v>43918</v>
      </c>
      <c r="G45" s="73">
        <f aca="true" t="shared" si="6" ref="G45:G51">(F45/E45)*100</f>
        <v>80.09994710828211</v>
      </c>
      <c r="H45" s="77">
        <f aca="true" t="shared" si="7" ref="H45:I47">(E45-B45)/B45*100</f>
        <v>-16.33758544921875</v>
      </c>
      <c r="I45" s="77">
        <f t="shared" si="7"/>
        <v>-19.743430430174335</v>
      </c>
      <c r="J45" s="89">
        <f>B45/B53*100</f>
        <v>2.218298047920735</v>
      </c>
      <c r="K45" s="89">
        <f>E45/E53*100</f>
        <v>1.8737359826067106</v>
      </c>
      <c r="L45" s="89">
        <f>C45/C53*100</f>
        <v>2.30015989562229</v>
      </c>
      <c r="M45" s="33">
        <f>F45/F53*100</f>
        <v>1.9313478361058876</v>
      </c>
    </row>
    <row r="46" spans="1:13" ht="19.5" customHeight="1">
      <c r="A46" s="99" t="s">
        <v>18</v>
      </c>
      <c r="B46" s="51">
        <v>69179</v>
      </c>
      <c r="C46" s="71">
        <v>45798</v>
      </c>
      <c r="D46" s="30">
        <f t="shared" si="5"/>
        <v>66.20217117911506</v>
      </c>
      <c r="E46" s="110">
        <v>120457</v>
      </c>
      <c r="F46" s="113">
        <v>82153</v>
      </c>
      <c r="G46" s="74">
        <f t="shared" si="6"/>
        <v>68.20110080775711</v>
      </c>
      <c r="H46" s="78">
        <f t="shared" si="7"/>
        <v>74.12365024067998</v>
      </c>
      <c r="I46" s="78">
        <f t="shared" si="7"/>
        <v>79.38119568540111</v>
      </c>
      <c r="J46" s="86">
        <f>B46/B53*100</f>
        <v>2.341608286393868</v>
      </c>
      <c r="K46" s="86">
        <f>E46/E53*100</f>
        <v>4.116518908914197</v>
      </c>
      <c r="L46" s="86">
        <f>C46/C53*100</f>
        <v>1.925052499903323</v>
      </c>
      <c r="M46" s="34">
        <f>F46/F53*100</f>
        <v>3.6127787872764467</v>
      </c>
    </row>
    <row r="47" spans="1:13" ht="19.5" customHeight="1">
      <c r="A47" s="17" t="s">
        <v>11</v>
      </c>
      <c r="B47" s="42">
        <v>973</v>
      </c>
      <c r="C47" s="38">
        <v>366</v>
      </c>
      <c r="D47" s="30">
        <f t="shared" si="5"/>
        <v>37.61562178828366</v>
      </c>
      <c r="E47" s="101">
        <v>1505</v>
      </c>
      <c r="F47" s="103">
        <v>1052</v>
      </c>
      <c r="G47" s="74">
        <f t="shared" si="6"/>
        <v>69.90033222591362</v>
      </c>
      <c r="H47" s="105">
        <f t="shared" si="7"/>
        <v>54.67625899280576</v>
      </c>
      <c r="I47" s="105">
        <f t="shared" si="7"/>
        <v>187.43169398907105</v>
      </c>
      <c r="J47" s="86">
        <f>B47/B53*100</f>
        <v>0.032934631357221605</v>
      </c>
      <c r="K47" s="106">
        <f>E47/E53*100</f>
        <v>0.05143213725990077</v>
      </c>
      <c r="L47" s="86">
        <f>C47/C53*100</f>
        <v>0.015384279116219401</v>
      </c>
      <c r="M47" s="97">
        <f>F47/F53*100</f>
        <v>0.04626298837796334</v>
      </c>
    </row>
    <row r="48" spans="1:13" ht="19.5" customHeight="1">
      <c r="A48" s="17" t="s">
        <v>13</v>
      </c>
      <c r="B48" s="51">
        <v>0</v>
      </c>
      <c r="C48" s="71">
        <v>0</v>
      </c>
      <c r="D48" s="30" t="s">
        <v>41</v>
      </c>
      <c r="E48" s="101">
        <v>1869</v>
      </c>
      <c r="F48" s="103">
        <v>1384</v>
      </c>
      <c r="G48" s="74">
        <f t="shared" si="6"/>
        <v>74.05029427501337</v>
      </c>
      <c r="H48" s="105" t="s">
        <v>41</v>
      </c>
      <c r="I48" s="105" t="s">
        <v>41</v>
      </c>
      <c r="J48" s="86" t="s">
        <v>41</v>
      </c>
      <c r="K48" s="106">
        <f>E48/E53*100</f>
        <v>0.06387153789950469</v>
      </c>
      <c r="L48" s="86" t="s">
        <v>41</v>
      </c>
      <c r="M48" s="97">
        <f>F48/F53*100</f>
        <v>0.060863094976331994</v>
      </c>
    </row>
    <row r="49" spans="1:13" ht="19.5" customHeight="1">
      <c r="A49" s="99" t="s">
        <v>43</v>
      </c>
      <c r="B49" s="51">
        <v>990</v>
      </c>
      <c r="C49" s="71">
        <v>207</v>
      </c>
      <c r="D49" s="30">
        <f>(C49/B49)*100</f>
        <v>20.909090909090907</v>
      </c>
      <c r="E49" s="110">
        <v>2907</v>
      </c>
      <c r="F49" s="113">
        <v>1782</v>
      </c>
      <c r="G49" s="74">
        <f>(F49/E49)*100</f>
        <v>61.30030959752322</v>
      </c>
      <c r="H49" s="78">
        <f aca="true" t="shared" si="8" ref="H49:I51">(E49-B49)/B49*100</f>
        <v>193.63636363636363</v>
      </c>
      <c r="I49" s="78">
        <f t="shared" si="8"/>
        <v>760.8695652173913</v>
      </c>
      <c r="J49" s="86">
        <f>B49/B53*100</f>
        <v>0.03351005657106823</v>
      </c>
      <c r="K49" s="86">
        <f>E49/E53*100</f>
        <v>0.09934433422892461</v>
      </c>
      <c r="L49" s="86">
        <f>C49/C53*100</f>
        <v>0.008700944746058514</v>
      </c>
      <c r="M49" s="34">
        <f>F49/F53*100</f>
        <v>0.07836563240449683</v>
      </c>
    </row>
    <row r="50" spans="1:13" ht="19.5" customHeight="1">
      <c r="A50" s="17" t="s">
        <v>14</v>
      </c>
      <c r="B50" s="95">
        <v>493419</v>
      </c>
      <c r="C50" s="38">
        <v>380080</v>
      </c>
      <c r="D50" s="30">
        <f t="shared" si="5"/>
        <v>77.02986711091386</v>
      </c>
      <c r="E50" s="111">
        <v>619985</v>
      </c>
      <c r="F50" s="71">
        <v>503351</v>
      </c>
      <c r="G50" s="74">
        <f t="shared" si="6"/>
        <v>81.18760937764623</v>
      </c>
      <c r="H50" s="78">
        <f t="shared" si="8"/>
        <v>25.650816040728063</v>
      </c>
      <c r="I50" s="78">
        <f t="shared" si="8"/>
        <v>32.43290886129236</v>
      </c>
      <c r="J50" s="86">
        <f>B50/B53*100</f>
        <v>16.70151374064638</v>
      </c>
      <c r="K50" s="86">
        <f>E50/E53*100</f>
        <v>21.187477487760518</v>
      </c>
      <c r="L50" s="86">
        <f>C50/C53*100</f>
        <v>15.976111493149373</v>
      </c>
      <c r="M50" s="34">
        <f>F50/F53*100</f>
        <v>22.135476675889947</v>
      </c>
    </row>
    <row r="51" spans="1:13" ht="19.5" customHeight="1" thickBot="1">
      <c r="A51" s="94" t="s">
        <v>6</v>
      </c>
      <c r="B51" s="96">
        <v>2324240</v>
      </c>
      <c r="C51" s="100">
        <v>1897879</v>
      </c>
      <c r="D51" s="47">
        <f t="shared" si="5"/>
        <v>81.65589612088252</v>
      </c>
      <c r="E51" s="102">
        <v>2124634</v>
      </c>
      <c r="F51" s="104">
        <v>1640316</v>
      </c>
      <c r="G51" s="76">
        <f t="shared" si="6"/>
        <v>77.2046385400968</v>
      </c>
      <c r="H51" s="79">
        <f t="shared" si="8"/>
        <v>-8.588011565070733</v>
      </c>
      <c r="I51" s="79">
        <f t="shared" si="8"/>
        <v>-13.571096998280712</v>
      </c>
      <c r="J51" s="90">
        <f>B51/B53*100</f>
        <v>78.67213523711072</v>
      </c>
      <c r="K51" s="90">
        <f>E51/E53*100</f>
        <v>72.60761961133025</v>
      </c>
      <c r="L51" s="90">
        <f>C51/C53*100</f>
        <v>79.77459088746274</v>
      </c>
      <c r="M51" s="88">
        <f>F51/F53*100</f>
        <v>72.13490498496893</v>
      </c>
    </row>
    <row r="52" spans="1:13" ht="19.5" customHeight="1" thickBot="1">
      <c r="A52" s="91"/>
      <c r="B52" s="92"/>
      <c r="C52" s="93"/>
      <c r="D52" s="48"/>
      <c r="E52" s="93"/>
      <c r="F52" s="93"/>
      <c r="G52" s="48"/>
      <c r="H52" s="43"/>
      <c r="I52" s="43"/>
      <c r="J52" s="44"/>
      <c r="K52" s="44"/>
      <c r="L52" s="44"/>
      <c r="M52" s="45"/>
    </row>
    <row r="53" spans="1:13" ht="19.5" customHeight="1" thickBot="1">
      <c r="A53" s="5" t="s">
        <v>17</v>
      </c>
      <c r="B53" s="63">
        <f>SUM(B45:B51)</f>
        <v>2954337</v>
      </c>
      <c r="C53" s="63">
        <f>SUM(C45:C51)</f>
        <v>2379052</v>
      </c>
      <c r="D53" s="25">
        <f>(C53/B53)*100</f>
        <v>80.52744152072022</v>
      </c>
      <c r="E53" s="58">
        <f>SUM(E45:E51)</f>
        <v>2926186</v>
      </c>
      <c r="F53" s="58">
        <f>SUM(F45:F51)</f>
        <v>2273956</v>
      </c>
      <c r="G53" s="6">
        <f>(F53/E53)*100</f>
        <v>77.71057615612952</v>
      </c>
      <c r="H53" s="26">
        <f>(E53-B53)/B53*100</f>
        <v>-0.952870305588022</v>
      </c>
      <c r="I53" s="7">
        <f>(F53-C53)/C53*100</f>
        <v>-4.417557918027852</v>
      </c>
      <c r="J53" s="35">
        <f>B53/B53*100</f>
        <v>100</v>
      </c>
      <c r="K53" s="31">
        <f>E53/E53*100</f>
        <v>100</v>
      </c>
      <c r="L53" s="35">
        <f>C53/C53*100</f>
        <v>100</v>
      </c>
      <c r="M53" s="31">
        <f>F53/F53*100</f>
        <v>100</v>
      </c>
    </row>
    <row r="54" spans="1:13" ht="19.5" customHeight="1">
      <c r="A54" s="128" t="s">
        <v>25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</row>
    <row r="55" spans="1:13" ht="19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9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9.5" customHeight="1">
      <c r="A57" s="36" t="s">
        <v>23</v>
      </c>
      <c r="B57" s="36"/>
      <c r="C57" s="36"/>
      <c r="D57" s="36"/>
      <c r="E57" s="36"/>
      <c r="F57" s="3"/>
      <c r="G57" s="3"/>
      <c r="H57" s="3"/>
      <c r="I57" s="9"/>
      <c r="J57" s="3"/>
      <c r="K57" s="3"/>
      <c r="M57" s="3"/>
    </row>
    <row r="58" spans="1:13" ht="19.5" customHeight="1">
      <c r="A58" s="1"/>
      <c r="B58" s="1"/>
      <c r="C58" s="1"/>
      <c r="D58" s="1"/>
      <c r="E58" s="1"/>
      <c r="F58" s="1"/>
      <c r="G58" s="1"/>
      <c r="H58" s="1" t="s">
        <v>9</v>
      </c>
      <c r="I58" s="1"/>
      <c r="J58" s="1"/>
      <c r="K58" s="1"/>
      <c r="L58" s="1"/>
      <c r="M58" s="1"/>
    </row>
  </sheetData>
  <sheetProtection/>
  <mergeCells count="29">
    <mergeCell ref="A35:M35"/>
    <mergeCell ref="A34:M34"/>
    <mergeCell ref="A33:M33"/>
    <mergeCell ref="A12:M12"/>
    <mergeCell ref="D10:D11"/>
    <mergeCell ref="H10:I10"/>
    <mergeCell ref="J10:K10"/>
    <mergeCell ref="L10:M10"/>
    <mergeCell ref="G10:G11"/>
    <mergeCell ref="A54:M54"/>
    <mergeCell ref="A44:M44"/>
    <mergeCell ref="J41:M41"/>
    <mergeCell ref="L42:M42"/>
    <mergeCell ref="H42:I42"/>
    <mergeCell ref="J42:K42"/>
    <mergeCell ref="A1:M1"/>
    <mergeCell ref="A3:M3"/>
    <mergeCell ref="B9:D9"/>
    <mergeCell ref="E9:G9"/>
    <mergeCell ref="A5:M5"/>
    <mergeCell ref="J9:M9"/>
    <mergeCell ref="H9:I9"/>
    <mergeCell ref="A7:M7"/>
    <mergeCell ref="A39:M39"/>
    <mergeCell ref="G42:G43"/>
    <mergeCell ref="D42:D43"/>
    <mergeCell ref="B41:D41"/>
    <mergeCell ref="E41:G41"/>
    <mergeCell ref="H41:I41"/>
  </mergeCells>
  <printOptions horizontalCentered="1" verticalCentered="1"/>
  <pageMargins left="0" right="0" top="0.3937007874015748" bottom="0.3937007874015748" header="0.5118110236220472" footer="0.31496062992125984"/>
  <pageSetup horizontalDpi="600" verticalDpi="600" orientation="landscape" paperSize="9" scale="47" r:id="rId1"/>
  <headerFooter alignWithMargins="0">
    <oddFooter>&amp;C&amp;"Arial,Negrito"&amp;14&amp;P&amp;R&amp;"Arial,Negrito"&amp;14&amp;D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JDcanavez</dc:creator>
  <cp:keywords/>
  <dc:description/>
  <cp:lastModifiedBy>suzanab</cp:lastModifiedBy>
  <cp:lastPrinted>2006-02-06T16:08:25Z</cp:lastPrinted>
  <dcterms:created xsi:type="dcterms:W3CDTF">2000-10-31T18:26:36Z</dcterms:created>
  <dcterms:modified xsi:type="dcterms:W3CDTF">2006-02-06T19:11:39Z</dcterms:modified>
  <cp:category/>
  <cp:version/>
  <cp:contentType/>
  <cp:contentStatus/>
</cp:coreProperties>
</file>